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's Me\Downloads\"/>
    </mc:Choice>
  </mc:AlternateContent>
  <xr:revisionPtr revIDLastSave="0" documentId="8_{93C7F690-3527-465C-A069-F221A5F76F8E}" xr6:coauthVersionLast="47" xr6:coauthVersionMax="47" xr10:uidLastSave="{00000000-0000-0000-0000-000000000000}"/>
  <bookViews>
    <workbookView xWindow="-108" yWindow="-108" windowWidth="23256" windowHeight="13896" xr2:uid="{08C59691-6EB8-4B94-B956-F6A74F53825D}"/>
  </bookViews>
  <sheets>
    <sheet name="Cost Estimate Work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24" i="1" s="1"/>
  <c r="F27" i="1" s="1"/>
  <c r="F30" i="1" s="1"/>
  <c r="E11" i="1"/>
  <c r="E18" i="1"/>
  <c r="F25" i="1"/>
  <c r="F28" i="1"/>
</calcChain>
</file>

<file path=xl/sharedStrings.xml><?xml version="1.0" encoding="utf-8"?>
<sst xmlns="http://schemas.openxmlformats.org/spreadsheetml/2006/main" count="48" uniqueCount="46">
  <si>
    <t>Price per county</t>
  </si>
  <si>
    <t>Sheriff transport (optional)</t>
  </si>
  <si>
    <t>Refreshments</t>
  </si>
  <si>
    <t>Training</t>
  </si>
  <si>
    <t>$100-$200 each</t>
  </si>
  <si>
    <t>Lockboxes</t>
  </si>
  <si>
    <t>$1/Ballot</t>
  </si>
  <si>
    <t>Ballot printing with security features</t>
  </si>
  <si>
    <t>Seals/pouches</t>
  </si>
  <si>
    <t>Other Misc. Costs:</t>
  </si>
  <si>
    <t>ongoing cost 1694 for next 4-6 years.</t>
  </si>
  <si>
    <t>Approximately $4K/per precinct with $2455 can be used for future elections</t>
  </si>
  <si>
    <t>Tripo, camera, scanner, laptop=</t>
  </si>
  <si>
    <t>Total including transparency equipment=</t>
  </si>
  <si>
    <t xml:space="preserve"> </t>
  </si>
  <si>
    <t>Total optional upfront investment for transparency</t>
  </si>
  <si>
    <t xml:space="preserve">Total </t>
  </si>
  <si>
    <t>3 </t>
  </si>
  <si>
    <t>$500 </t>
  </si>
  <si>
    <t>Laptop for live feed (optional) </t>
  </si>
  <si>
    <t>Basic Scanner</t>
  </si>
  <si>
    <t>Android (refurbished) A12  $105</t>
  </si>
  <si>
    <t>Camera for video of counting/ballot - optional can use this or scanner for redundancy</t>
  </si>
  <si>
    <t>Tripod for overhead mount of camera(s) for video (with clamp)- optional can use this or scanner below for redundancy</t>
  </si>
  <si>
    <t>$2.50 for 2 </t>
  </si>
  <si>
    <t>Binders 1 inch </t>
  </si>
  <si>
    <t>silicone fingertips or SORTWIK Fingertip Moisture</t>
  </si>
  <si>
    <t>500 sheets of 28lb paper =$21 </t>
  </si>
  <si>
    <t>Tally sheets  includes printing</t>
  </si>
  <si>
    <t>3 packs</t>
  </si>
  <si>
    <t>$1.57 for 10 </t>
  </si>
  <si>
    <t>BIC Cristal Xtra Smooth Ballpoint Pen, Medium Point (1.0mm) 10 for $1.57 on Amazon </t>
  </si>
  <si>
    <t>13 3 teams of 4 plus supervisor </t>
  </si>
  <si>
    <t>$30/hour 4 hours</t>
  </si>
  <si>
    <t>People/workers </t>
  </si>
  <si>
    <t>Upfront cost for added transparency 3 teams </t>
  </si>
  <si>
    <t>Total cost 3 teams </t>
  </si>
  <si>
    <t>#items needed for 1500 elector precinct 3 teams </t>
  </si>
  <si>
    <t>Per unit cost </t>
  </si>
  <si>
    <t>Item </t>
  </si>
  <si>
    <t>Cost per precinct</t>
  </si>
  <si>
    <t>Most elections can be counted within 3-4 hours</t>
  </si>
  <si>
    <t>Typical productivity is 100 ballots per hour for 11 races</t>
  </si>
  <si>
    <t>Maximum turnout for largest elections is approx 65% for a GE</t>
  </si>
  <si>
    <t>Assumptions: precinct size maximum 1500</t>
  </si>
  <si>
    <t>Cost estimates for handcounting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</si>
</sst>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2"/>
      <color rgb="FF0078D4"/>
      <name val="Calibri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6" fontId="1" fillId="0" borderId="2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0" fillId="3" borderId="2" xfId="0" applyFill="1" applyBorder="1"/>
    <xf numFmtId="0" fontId="0" fillId="3" borderId="6" xfId="0" applyFill="1" applyBorder="1"/>
    <xf numFmtId="0" fontId="0" fillId="3" borderId="3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3740-4869-421A-9949-899DA2FDC4C9}">
  <dimension ref="B3:F38"/>
  <sheetViews>
    <sheetView tabSelected="1" topLeftCell="A15" workbookViewId="0">
      <selection activeCell="I17" sqref="I17"/>
    </sheetView>
  </sheetViews>
  <sheetFormatPr defaultRowHeight="14.4" x14ac:dyDescent="0.3"/>
  <cols>
    <col min="2" max="2" width="53.5546875" bestFit="1" customWidth="1"/>
    <col min="3" max="3" width="13.21875" customWidth="1"/>
    <col min="4" max="4" width="10.6640625" bestFit="1" customWidth="1"/>
    <col min="5" max="6" width="9.6640625" bestFit="1" customWidth="1"/>
  </cols>
  <sheetData>
    <row r="3" spans="2:6" x14ac:dyDescent="0.3">
      <c r="B3" s="11" t="s">
        <v>45</v>
      </c>
    </row>
    <row r="4" spans="2:6" x14ac:dyDescent="0.3">
      <c r="B4" s="10" t="s">
        <v>44</v>
      </c>
    </row>
    <row r="5" spans="2:6" x14ac:dyDescent="0.3">
      <c r="B5" s="10" t="s">
        <v>43</v>
      </c>
    </row>
    <row r="6" spans="2:6" x14ac:dyDescent="0.3">
      <c r="B6" s="10" t="s">
        <v>42</v>
      </c>
    </row>
    <row r="7" spans="2:6" ht="23.4" x14ac:dyDescent="0.45">
      <c r="B7" s="9" t="s">
        <v>41</v>
      </c>
      <c r="C7" s="12" t="s">
        <v>40</v>
      </c>
      <c r="D7" s="13"/>
      <c r="E7" s="13"/>
      <c r="F7" s="13"/>
    </row>
    <row r="8" spans="2:6" x14ac:dyDescent="0.3">
      <c r="B8" s="17" t="s">
        <v>39</v>
      </c>
      <c r="C8" s="17" t="s">
        <v>38</v>
      </c>
      <c r="D8" s="17" t="s">
        <v>37</v>
      </c>
      <c r="E8" s="17" t="s">
        <v>36</v>
      </c>
      <c r="F8" s="17" t="s">
        <v>35</v>
      </c>
    </row>
    <row r="9" spans="2:6" x14ac:dyDescent="0.3">
      <c r="B9" s="17"/>
      <c r="C9" s="17"/>
      <c r="D9" s="17"/>
      <c r="E9" s="17"/>
      <c r="F9" s="18"/>
    </row>
    <row r="10" spans="2:6" ht="78" x14ac:dyDescent="0.3">
      <c r="B10" s="6" t="s">
        <v>34</v>
      </c>
      <c r="C10" s="5" t="s">
        <v>33</v>
      </c>
      <c r="D10" s="5" t="s">
        <v>32</v>
      </c>
      <c r="E10" s="4">
        <f>4*30*13</f>
        <v>1560</v>
      </c>
      <c r="F10" s="5"/>
    </row>
    <row r="11" spans="2:6" x14ac:dyDescent="0.3">
      <c r="B11" s="14" t="s">
        <v>31</v>
      </c>
      <c r="C11" s="15" t="s">
        <v>30</v>
      </c>
      <c r="D11" s="15" t="s">
        <v>29</v>
      </c>
      <c r="E11" s="16">
        <f>3*1.57</f>
        <v>4.71</v>
      </c>
      <c r="F11" s="15"/>
    </row>
    <row r="12" spans="2:6" x14ac:dyDescent="0.3">
      <c r="B12" s="14"/>
      <c r="C12" s="15"/>
      <c r="D12" s="15"/>
      <c r="E12" s="16"/>
      <c r="F12" s="15"/>
    </row>
    <row r="13" spans="2:6" x14ac:dyDescent="0.3">
      <c r="B13" s="14"/>
      <c r="C13" s="15"/>
      <c r="D13" s="15"/>
      <c r="E13" s="16"/>
      <c r="F13" s="15"/>
    </row>
    <row r="14" spans="2:6" x14ac:dyDescent="0.3">
      <c r="B14" s="14" t="s">
        <v>28</v>
      </c>
      <c r="C14" s="15" t="s">
        <v>27</v>
      </c>
      <c r="D14" s="15"/>
      <c r="E14" s="16">
        <v>95</v>
      </c>
      <c r="F14" s="15"/>
    </row>
    <row r="15" spans="2:6" x14ac:dyDescent="0.3">
      <c r="B15" s="14"/>
      <c r="C15" s="15"/>
      <c r="D15" s="15"/>
      <c r="E15" s="16"/>
      <c r="F15" s="15"/>
    </row>
    <row r="16" spans="2:6" x14ac:dyDescent="0.3">
      <c r="B16" s="14"/>
      <c r="C16" s="15"/>
      <c r="D16" s="15"/>
      <c r="E16" s="16"/>
      <c r="F16" s="15"/>
    </row>
    <row r="17" spans="2:6" ht="15.6" x14ac:dyDescent="0.3">
      <c r="B17" s="6" t="s">
        <v>26</v>
      </c>
      <c r="C17" s="5"/>
      <c r="D17" s="5"/>
      <c r="E17" s="4">
        <v>20</v>
      </c>
      <c r="F17" s="5"/>
    </row>
    <row r="18" spans="2:6" ht="15.6" x14ac:dyDescent="0.3">
      <c r="B18" s="6" t="s">
        <v>25</v>
      </c>
      <c r="C18" s="5" t="s">
        <v>24</v>
      </c>
      <c r="D18" s="5">
        <v>6</v>
      </c>
      <c r="E18" s="4">
        <f>2.5*6</f>
        <v>15</v>
      </c>
      <c r="F18" s="5"/>
    </row>
    <row r="19" spans="2:6" ht="118.5" customHeight="1" x14ac:dyDescent="0.3">
      <c r="B19" s="6" t="s">
        <v>23</v>
      </c>
      <c r="C19" s="8">
        <v>80</v>
      </c>
      <c r="D19" s="5" t="s">
        <v>17</v>
      </c>
      <c r="E19" s="4"/>
      <c r="F19" s="4">
        <v>240</v>
      </c>
    </row>
    <row r="20" spans="2:6" x14ac:dyDescent="0.3">
      <c r="B20" s="14" t="s">
        <v>22</v>
      </c>
      <c r="C20" s="19" t="s">
        <v>21</v>
      </c>
      <c r="D20" s="15" t="s">
        <v>17</v>
      </c>
      <c r="E20" s="16"/>
      <c r="F20" s="16">
        <v>315</v>
      </c>
    </row>
    <row r="21" spans="2:6" ht="40.950000000000003" customHeight="1" x14ac:dyDescent="0.3">
      <c r="B21" s="14"/>
      <c r="C21" s="20"/>
      <c r="D21" s="15"/>
      <c r="E21" s="16"/>
      <c r="F21" s="16"/>
    </row>
    <row r="22" spans="2:6" ht="15.6" x14ac:dyDescent="0.3">
      <c r="B22" s="6" t="s">
        <v>20</v>
      </c>
      <c r="C22" s="7">
        <v>400</v>
      </c>
      <c r="D22" s="5">
        <v>1</v>
      </c>
      <c r="E22" s="4">
        <v>400</v>
      </c>
      <c r="F22" s="4"/>
    </row>
    <row r="23" spans="2:6" ht="15.6" x14ac:dyDescent="0.3">
      <c r="B23" s="6" t="s">
        <v>19</v>
      </c>
      <c r="C23" s="5" t="s">
        <v>18</v>
      </c>
      <c r="D23" s="5" t="s">
        <v>17</v>
      </c>
      <c r="E23" s="4"/>
      <c r="F23" s="4">
        <v>1500</v>
      </c>
    </row>
    <row r="24" spans="2:6" ht="15.6" x14ac:dyDescent="0.3">
      <c r="B24" s="6" t="s">
        <v>16</v>
      </c>
      <c r="C24" s="5"/>
      <c r="D24" s="5"/>
      <c r="E24" s="4">
        <f>SUM(E10:E23)</f>
        <v>2094.71</v>
      </c>
      <c r="F24" s="4"/>
    </row>
    <row r="25" spans="2:6" x14ac:dyDescent="0.3">
      <c r="B25" s="14" t="s">
        <v>15</v>
      </c>
      <c r="C25" s="15"/>
      <c r="D25" s="15"/>
      <c r="E25" s="16" t="s">
        <v>14</v>
      </c>
      <c r="F25" s="16">
        <f>SUM(F19:F24)</f>
        <v>2055</v>
      </c>
    </row>
    <row r="26" spans="2:6" x14ac:dyDescent="0.3">
      <c r="B26" s="14"/>
      <c r="C26" s="15"/>
      <c r="D26" s="15"/>
      <c r="E26" s="15"/>
      <c r="F26" s="16"/>
    </row>
    <row r="27" spans="2:6" ht="15.6" x14ac:dyDescent="0.3">
      <c r="B27" s="1" t="s">
        <v>13</v>
      </c>
      <c r="F27" s="3">
        <f>E24+F25</f>
        <v>4149.71</v>
      </c>
    </row>
    <row r="28" spans="2:6" ht="15.6" x14ac:dyDescent="0.3">
      <c r="B28" s="1" t="s">
        <v>12</v>
      </c>
      <c r="F28" s="3">
        <f>F19+F20+F23+E22</f>
        <v>2455</v>
      </c>
    </row>
    <row r="29" spans="2:6" ht="31.2" x14ac:dyDescent="0.3">
      <c r="B29" s="1" t="s">
        <v>11</v>
      </c>
    </row>
    <row r="30" spans="2:6" ht="15.6" x14ac:dyDescent="0.3">
      <c r="B30" s="1" t="s">
        <v>10</v>
      </c>
      <c r="F30" s="3">
        <f>F27-F28</f>
        <v>1694.71</v>
      </c>
    </row>
    <row r="32" spans="2:6" ht="15.6" x14ac:dyDescent="0.3">
      <c r="B32" s="1" t="s">
        <v>9</v>
      </c>
    </row>
    <row r="33" spans="2:3" ht="15.6" x14ac:dyDescent="0.3">
      <c r="B33" s="1" t="s">
        <v>8</v>
      </c>
      <c r="C33" s="2">
        <v>100</v>
      </c>
    </row>
    <row r="34" spans="2:3" ht="15.6" x14ac:dyDescent="0.3">
      <c r="B34" s="1" t="s">
        <v>7</v>
      </c>
      <c r="C34" s="2" t="s">
        <v>6</v>
      </c>
    </row>
    <row r="35" spans="2:3" ht="15.6" x14ac:dyDescent="0.3">
      <c r="B35" s="1" t="s">
        <v>5</v>
      </c>
      <c r="C35" s="2" t="s">
        <v>4</v>
      </c>
    </row>
    <row r="36" spans="2:3" ht="15.6" x14ac:dyDescent="0.3">
      <c r="B36" s="1" t="s">
        <v>3</v>
      </c>
      <c r="C36" s="2">
        <v>200</v>
      </c>
    </row>
    <row r="37" spans="2:3" ht="15.6" x14ac:dyDescent="0.3">
      <c r="B37" s="1" t="s">
        <v>2</v>
      </c>
      <c r="C37" s="2">
        <v>200</v>
      </c>
    </row>
    <row r="38" spans="2:3" ht="15.6" x14ac:dyDescent="0.3">
      <c r="B38" s="1" t="s">
        <v>1</v>
      </c>
      <c r="C38" t="s">
        <v>0</v>
      </c>
    </row>
  </sheetData>
  <mergeCells count="26">
    <mergeCell ref="B25:B26"/>
    <mergeCell ref="C25:C26"/>
    <mergeCell ref="D25:D26"/>
    <mergeCell ref="E25:E26"/>
    <mergeCell ref="F25:F26"/>
    <mergeCell ref="B14:B16"/>
    <mergeCell ref="C14:C16"/>
    <mergeCell ref="D14:D16"/>
    <mergeCell ref="E14:E16"/>
    <mergeCell ref="F14:F16"/>
    <mergeCell ref="B20:B21"/>
    <mergeCell ref="C20:C21"/>
    <mergeCell ref="D20:D21"/>
    <mergeCell ref="E20:E21"/>
    <mergeCell ref="F20:F21"/>
    <mergeCell ref="C7:F7"/>
    <mergeCell ref="B11:B13"/>
    <mergeCell ref="C11:C13"/>
    <mergeCell ref="D11:D13"/>
    <mergeCell ref="E11:E13"/>
    <mergeCell ref="F11:F13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 Work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Scharr</dc:creator>
  <cp:lastModifiedBy>Hava Laudon</cp:lastModifiedBy>
  <dcterms:created xsi:type="dcterms:W3CDTF">2025-09-30T18:01:09Z</dcterms:created>
  <dcterms:modified xsi:type="dcterms:W3CDTF">2025-11-20T22:04:33Z</dcterms:modified>
</cp:coreProperties>
</file>